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6" activeTab="1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<sst xmlns="http://schemas.openxmlformats.org/spreadsheetml/2006/main" count="94" uniqueCount="70">
  <si>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</si>
  <si>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</si>
  <si>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</si>
  <si>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</si>
  <si>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</si>
  <si>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</si>
  <si>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</si>
  <si>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</si>
  <si>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</si>
  <si>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</si>
  <si>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</si>
  <si>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</si>
  <si>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</si>
  <si>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</si>
  <si>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</si>
  <si>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</si>
  <si>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</si>
  <si>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</si>
  <si>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</si>
  <si>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</si>
  <si>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IST. ISTRUZ. SUP. I.I.S. LUCREZIA DELLA VALLE</t>
  </si>
  <si>
    <t>87100 COSENZA (CS) Piazza Amendola, 8 C.F. 98122400785 C.M. CSIS081003</t>
  </si>
  <si>
    <t>fattura n. 2023/0000001/05 ZAINETTO VERDE SRL</t>
  </si>
  <si>
    <t>fattura n. 47 O'CONNELL'S SCHOOL S.A.S.</t>
  </si>
  <si>
    <t>fattura n. 1 MEDIATECH DI TROZZO R. &amp; SCIAMMARELLA G. S.N.C.</t>
  </si>
  <si>
    <t>fattura n. 39530/22 LINK TELECOMUNICAZIONI S.R.L.</t>
  </si>
  <si>
    <t>LINK TELECOMUNICAZIONI S.R.L - Imponibile fattura n. 39528/22 del 30/12/2</t>
  </si>
  <si>
    <t>STYLGRAFIX ITALIANA SPA - Imponibile fattura n. 22pa-02825 del 23/12/22 -</t>
  </si>
  <si>
    <t>UNIVERSAL BOOK - Imponibile fattura n. 114/ft del 04/01/23</t>
  </si>
  <si>
    <t xml:space="preserve"> BIMED - Staffetta BIMED PCTO - fattura n. 423 del 09/02/2023</t>
  </si>
  <si>
    <t xml:space="preserve"> CADI SERVICE S.A.S. DI FELICE STEFANO - Imponibile fattura n. 17/7 del 27/01/23</t>
  </si>
  <si>
    <t>GAEDI ARTI GRAFICHE - Imponibile fattura n. 5 del 10/02/23 -</t>
  </si>
  <si>
    <t>D.E.G. SRL - Fattura n. 2 del 23/01/23</t>
  </si>
  <si>
    <t>CALIO` INFORMATICA - Imponibile fattura n. pa/138 del 28/03/22</t>
  </si>
  <si>
    <t>ENTE POSTE ITALIANE S.p.A. - Fattura n. 1023006884 del 18/01/23</t>
  </si>
  <si>
    <t>ENTE POSTE ITALIANE S.p.A. - Fattura n. 1023026117 del 01/02/23</t>
  </si>
  <si>
    <t>TELECOM ITALIA S.p.A. - Imponibile fattura n. 8U00030621 del 09/02/23</t>
  </si>
  <si>
    <t>SIAE - Imponibile fattura n. 1623002121 del 19/01/23</t>
  </si>
  <si>
    <t>SIAE - Imponibile fattura n. 1623002120 del 19/01/23</t>
  </si>
  <si>
    <t>2 BENACQUISTA ASSICURAZ. ag. CHUBB EUROPEAN GROUP - Assicurazione polizza n,
ITBSTQ93630 - 30/11/2022-23</t>
  </si>
  <si>
    <t>TELECOM ITALIA S.p.A. - Imponibile fattura n. 8U00030620 del 09/02/23-</t>
  </si>
  <si>
    <t>INFOTEL SERVICE SRL - Imponibile fattura n. 10 del 15/02/23-</t>
  </si>
  <si>
    <t>INFOTEL SERVICE SRL - Imponibile fattura n. 9 del 15/02/23</t>
  </si>
  <si>
    <t>5 BARTOLOTTO GIUSI - Fattura n. 5 del 15/02/23</t>
  </si>
  <si>
    <t>GENOVESE SABRINA - Fattura n. PAR.PA/1 del 17/02/23</t>
  </si>
  <si>
    <t>GENOVESE SABRINA - Fattura n. PAR.PA/2 del 17/02/23-</t>
  </si>
  <si>
    <t>VALLONE FRANCESCO - Fattura n. 1/E del 15/02/23</t>
  </si>
  <si>
    <t>CALOMINO MARIALUIGIA - Fattura n. 8F/E del 13/02/23-</t>
  </si>
  <si>
    <t>AQUINO BENEDETTA - Fattura n. FPA/3 del 14/02/23-</t>
  </si>
  <si>
    <t>DE LORENZO ROBERTA - Fattura n. 02PA del 13/02/23</t>
  </si>
  <si>
    <t>ARENA CRISTINA - Fattura n. 2FE del 17/02/23</t>
  </si>
  <si>
    <t>INFORMATICA e DIDATTICA di Cima A. e Simone &amp; C. - Imponibile fattura n. 24 del 
17/02/23</t>
  </si>
  <si>
    <t>FMTS EXPERIENCE SRL - Fattura n. PA-3 del 16/02/23</t>
  </si>
  <si>
    <t>FMTS EXPERIENCE SRL - Fattura n. PA-4 del 16/02/23</t>
  </si>
  <si>
    <t>EXPOFFICE - Imponibile fattura n. 4/2023 del 23/02/23</t>
  </si>
  <si>
    <t>EXPOFFICE - Imponibile fattura n. 5/2023 del 23/02/23 -</t>
  </si>
  <si>
    <t>EXPOFFICE - Imponibile fattura n. 6/2023 del 23/02/23</t>
  </si>
  <si>
    <t>GRIMALDI LINES -COMPAGNIA DI NAVIGAZIONE S.p.A. - Imponibile fattura n. 
0670000140 del 31/01/23 -</t>
  </si>
  <si>
    <t>GRIMALDI LINES -COMPAGNIA DI NAVIGAZIONE S.p.A. - Imponibile fattura n. 
0670000140 del 31/01/23</t>
  </si>
  <si>
    <t>GRIMALDI LINES -COMPAGNIA DI NAVIGAZIONE S.p.A. - Imponibile fattura n. 
0670000172 del 10/02/23 -</t>
  </si>
  <si>
    <t>CENTRO CASA &amp; COLORE SNC - Imponibile fattura n. 4/01 del 14/02/23</t>
  </si>
  <si>
    <t>AUTOSERVIZI DI PACE diDI PACE ANTONIO - Imponibile fattura n. : FPA 1/23 del 21/02/23 -</t>
  </si>
  <si>
    <t>ZAINETTO VERDE srl - Imponibile fattura n. 2023/0000142/05 del 13/03/23 -</t>
  </si>
  <si>
    <t>LINK TELECOMUNICAZIONI S.R.L - Imponibile fattura n. 6484/23 del 10/03/23</t>
  </si>
  <si>
    <t>INFOTEL SERVICE SRL - Imponibile fattura n. 20 del 13/03/23</t>
  </si>
  <si>
    <t xml:space="preserve">INFOTEL SERVICE SRL - Imponibile fattura n. 23 del 15/03/23 - </t>
  </si>
  <si>
    <t>INFOTEL SERVICE SRL - Imponibile fattura n. 19 del 13/03/23</t>
  </si>
  <si>
    <t>LABORATORIO GRAFICO - ZICARI- - Imponibile fattura n. fpa 17/23 del 11/03/23</t>
  </si>
  <si>
    <t>HOTEL ROYAL - Imponibile fattura n. 20/PA del 23/03/23</t>
  </si>
  <si>
    <t>VICANTOUR VIAGGI E TURISMO SRLS - Imponibile fattura n. 37/fe del 23/3/23 -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</si>
</sst>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 wrapText="1"/>
    </xf>
    <xf numFmtId="14" fontId="0" fillId="0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49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14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49" fontId="0" fillId="35" borderId="10" xfId="0" applyNumberFormat="1" applyFill="1" applyBorder="1" applyAlignment="1">
      <alignment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2" fontId="46" fillId="0" borderId="20" xfId="0" applyNumberFormat="1" applyFont="1" applyBorder="1" applyAlignment="1">
      <alignment horizontal="center" vertical="center"/>
    </xf>
    <xf numFmtId="2" fontId="46" fillId="0" borderId="21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44" fillId="0" borderId="2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H13" sqref="H13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2023</v>
      </c>
    </row>
    <row r="7" spans="1:6" ht="30" customHeight="1">
      <c r="A7" s="49" t="s">
        <v>1</v>
      </c>
      <c r="B7" s="50"/>
      <c r="C7" s="50"/>
      <c r="D7" s="50"/>
      <c r="E7" s="50"/>
      <c r="F7" s="51"/>
    </row>
    <row r="8" spans="1:6" ht="27" customHeight="1">
      <c r="A8" s="49" t="s">
        <v>12</v>
      </c>
      <c r="B8" s="50"/>
      <c r="C8" s="50"/>
      <c r="D8" s="50"/>
      <c r="E8" s="50"/>
      <c r="F8" s="51"/>
    </row>
    <row r="9" spans="1:6" ht="30.75" customHeight="1">
      <c r="A9" s="58" t="s">
        <v>0</v>
      </c>
      <c r="B9" s="53"/>
      <c r="C9" s="52" t="s">
        <v>6</v>
      </c>
      <c r="D9" s="53"/>
      <c r="E9" s="56" t="s">
        <v>13</v>
      </c>
      <c r="F9" s="57"/>
    </row>
    <row r="10" spans="1:6" ht="29.25" customHeight="1" thickBot="1">
      <c r="A10" s="42">
        <f>SUM(B16:B19)</f>
        <v>48</v>
      </c>
      <c r="B10" s="43"/>
      <c r="C10" s="66">
        <f>SUM(C16:D19)</f>
        <v>101974.78</v>
      </c>
      <c r="D10" s="43"/>
      <c r="E10" s="46">
        <f>('Trimestre 1'!H1+'Trimestre 2'!H1+'Trimestre 3'!H1+'Trimestre 4'!H1)/C10</f>
        <v>-20.258741622193252</v>
      </c>
      <c r="F10" s="47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9" t="s">
        <v>2</v>
      </c>
      <c r="B13" s="60"/>
      <c r="C13" s="60"/>
      <c r="D13" s="60"/>
      <c r="E13" s="60"/>
      <c r="F13" s="61"/>
    </row>
    <row r="14" spans="1:6" ht="27" customHeight="1">
      <c r="A14" s="49" t="s">
        <v>3</v>
      </c>
      <c r="B14" s="50"/>
      <c r="C14" s="50"/>
      <c r="D14" s="50"/>
      <c r="E14" s="50"/>
      <c r="F14" s="51"/>
    </row>
    <row r="15" spans="1:12" ht="46.5" customHeight="1">
      <c r="A15" s="21" t="s">
        <v>4</v>
      </c>
      <c r="B15" s="27" t="s">
        <v>0</v>
      </c>
      <c r="C15" s="52" t="s">
        <v>6</v>
      </c>
      <c r="D15" s="53"/>
      <c r="E15" s="54" t="s">
        <v>14</v>
      </c>
      <c r="F15" s="5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48</v>
      </c>
      <c r="C16" s="44">
        <f>'Trimestre 1'!B1</f>
        <v>101974.78</v>
      </c>
      <c r="D16" s="45"/>
      <c r="E16" s="44">
        <f>'Trimestre 1'!G1</f>
        <v>-20.258741622193252</v>
      </c>
      <c r="F16" s="48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44">
        <f>'Trimestre 2'!B1</f>
        <v>0</v>
      </c>
      <c r="D17" s="45"/>
      <c r="E17" s="44">
        <f>'Trimestre 2'!G1</f>
        <v>0</v>
      </c>
      <c r="F17" s="48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44">
        <f>'Trimestre 3'!B1</f>
        <v>0</v>
      </c>
      <c r="D18" s="45"/>
      <c r="E18" s="44">
        <f>'Trimestre 3'!G1</f>
        <v>0</v>
      </c>
      <c r="F18" s="48"/>
    </row>
    <row r="19" spans="1:6" ht="21.75" customHeight="1" thickBot="1">
      <c r="A19" s="24" t="s">
        <v>18</v>
      </c>
      <c r="B19" s="25">
        <f>'Trimestre 4'!C1</f>
        <v>0</v>
      </c>
      <c r="C19" s="63">
        <f>'Trimestre 4'!B1</f>
        <v>0</v>
      </c>
      <c r="D19" s="65"/>
      <c r="E19" s="63">
        <f>'Trimestre 4'!G1</f>
        <v>0</v>
      </c>
      <c r="F19" s="64"/>
    </row>
    <row r="20" spans="1:6" ht="46.5" customHeight="1">
      <c r="A20" s="11"/>
      <c r="B20" s="12"/>
      <c r="C20" s="62"/>
      <c r="D20" s="62"/>
      <c r="E20" s="12"/>
      <c r="F20" s="12"/>
    </row>
  </sheetData>
  <sheetProtection/>
  <mergeCells count="21">
    <mergeCell ref="E18:F18"/>
    <mergeCell ref="A9:B9"/>
    <mergeCell ref="C17:D17"/>
    <mergeCell ref="C9:D9"/>
    <mergeCell ref="A13:F13"/>
    <mergeCell ref="C20:D20"/>
    <mergeCell ref="E19:F19"/>
    <mergeCell ref="C19:D19"/>
    <mergeCell ref="C10:D10"/>
    <mergeCell ref="C18:D18"/>
    <mergeCell ref="E17:F17"/>
    <mergeCell ref="A10:B10"/>
    <mergeCell ref="C16:D16"/>
    <mergeCell ref="E10:F10"/>
    <mergeCell ref="E16:F16"/>
    <mergeCell ref="A7:F7"/>
    <mergeCell ref="A14:F14"/>
    <mergeCell ref="C15:D15"/>
    <mergeCell ref="E15:F15"/>
    <mergeCell ref="A8:F8"/>
    <mergeCell ref="E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35" sqref="K35"/>
    </sheetView>
  </sheetViews>
  <sheetFormatPr defaultColWidth="9.140625" defaultRowHeight="15"/>
  <cols>
    <col min="1" max="1" width="27.00390625" style="15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SUM(B4:B154)</f>
        <v>101974.78</v>
      </c>
      <c r="C1">
        <f>COUNTA(A4:A162)</f>
        <v>48</v>
      </c>
      <c r="G1" s="20">
        <f>IF(B1&lt;&gt;0,H1/B1,0)</f>
        <v>-20.258741622193252</v>
      </c>
      <c r="H1" s="19">
        <f>SUM(H4:H154)</f>
        <v>-2065880.72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67" t="s">
        <v>11</v>
      </c>
      <c r="F3" s="68"/>
      <c r="G3" s="14" t="s">
        <v>9</v>
      </c>
      <c r="H3" s="14" t="s">
        <v>10</v>
      </c>
    </row>
    <row r="4" spans="1:8" ht="28.5">
      <c r="A4" s="33" t="s">
        <v>22</v>
      </c>
      <c r="B4" s="16">
        <v>4393.75</v>
      </c>
      <c r="C4" s="17">
        <v>44973</v>
      </c>
      <c r="D4" s="17">
        <v>44943</v>
      </c>
      <c r="E4" s="17"/>
      <c r="F4" s="17"/>
      <c r="G4" s="1">
        <f aca="true" t="shared" si="0" ref="G4:G27">D4-C4-(F4-E4)</f>
        <v>-30</v>
      </c>
      <c r="H4" s="16">
        <f aca="true" t="shared" si="1" ref="H4:H27">B4*G4</f>
        <v>-131812.5</v>
      </c>
    </row>
    <row r="5" spans="1:8" ht="28.5">
      <c r="A5" s="33" t="s">
        <v>23</v>
      </c>
      <c r="B5" s="16">
        <v>7489.5</v>
      </c>
      <c r="C5" s="17">
        <v>44985</v>
      </c>
      <c r="D5" s="17">
        <v>44943</v>
      </c>
      <c r="E5" s="17"/>
      <c r="F5" s="17"/>
      <c r="G5" s="1">
        <f t="shared" si="0"/>
        <v>-42</v>
      </c>
      <c r="H5" s="16">
        <f t="shared" si="1"/>
        <v>-314559</v>
      </c>
    </row>
    <row r="6" spans="1:8" ht="42.75">
      <c r="A6" s="33" t="s">
        <v>24</v>
      </c>
      <c r="B6" s="16">
        <v>260</v>
      </c>
      <c r="C6" s="17">
        <v>44966</v>
      </c>
      <c r="D6" s="17">
        <v>44943</v>
      </c>
      <c r="E6" s="17"/>
      <c r="F6" s="17"/>
      <c r="G6" s="1">
        <f t="shared" si="0"/>
        <v>-23</v>
      </c>
      <c r="H6" s="16">
        <f t="shared" si="1"/>
        <v>-5980</v>
      </c>
    </row>
    <row r="7" spans="1:8" ht="28.5">
      <c r="A7" s="33" t="s">
        <v>25</v>
      </c>
      <c r="B7" s="16">
        <v>754</v>
      </c>
      <c r="C7" s="17">
        <v>44958</v>
      </c>
      <c r="D7" s="17">
        <v>44943</v>
      </c>
      <c r="E7" s="17"/>
      <c r="F7" s="17"/>
      <c r="G7" s="1">
        <f t="shared" si="0"/>
        <v>-15</v>
      </c>
      <c r="H7" s="16">
        <f t="shared" si="1"/>
        <v>-11310</v>
      </c>
    </row>
    <row r="8" spans="1:8" ht="42.75">
      <c r="A8" s="33" t="s">
        <v>26</v>
      </c>
      <c r="B8" s="16">
        <v>98</v>
      </c>
      <c r="C8" s="17">
        <v>44958</v>
      </c>
      <c r="D8" s="17">
        <v>44943</v>
      </c>
      <c r="E8" s="17"/>
      <c r="F8" s="17"/>
      <c r="G8" s="1">
        <f t="shared" si="0"/>
        <v>-15</v>
      </c>
      <c r="H8" s="16">
        <f t="shared" si="1"/>
        <v>-1470</v>
      </c>
    </row>
    <row r="9" spans="1:8" ht="42.75">
      <c r="A9" s="33" t="s">
        <v>27</v>
      </c>
      <c r="B9">
        <v>140.48</v>
      </c>
      <c r="C9" s="34">
        <v>44953</v>
      </c>
      <c r="D9" s="17">
        <v>44943</v>
      </c>
      <c r="E9" s="17"/>
      <c r="F9" s="17"/>
      <c r="G9" s="1">
        <f t="shared" si="0"/>
        <v>-10</v>
      </c>
      <c r="H9" s="16">
        <f t="shared" si="1"/>
        <v>-1404.8</v>
      </c>
    </row>
    <row r="10" spans="1:8" ht="28.5">
      <c r="A10" s="33" t="s">
        <v>28</v>
      </c>
      <c r="B10">
        <v>241.5</v>
      </c>
      <c r="C10" s="17">
        <v>44985</v>
      </c>
      <c r="D10" s="17">
        <v>44943</v>
      </c>
      <c r="E10" s="17"/>
      <c r="F10" s="17"/>
      <c r="G10" s="1">
        <f t="shared" si="0"/>
        <v>-42</v>
      </c>
      <c r="H10" s="16">
        <f t="shared" si="1"/>
        <v>-10143</v>
      </c>
    </row>
    <row r="11" spans="1:8" ht="42.75">
      <c r="A11" s="33" t="s">
        <v>29</v>
      </c>
      <c r="B11">
        <v>144</v>
      </c>
      <c r="C11" s="17">
        <v>44999</v>
      </c>
      <c r="D11" s="17">
        <v>44970</v>
      </c>
      <c r="E11" s="17"/>
      <c r="F11" s="17"/>
      <c r="G11" s="1">
        <f t="shared" si="0"/>
        <v>-29</v>
      </c>
      <c r="H11" s="16">
        <f t="shared" si="1"/>
        <v>-4176</v>
      </c>
    </row>
    <row r="12" spans="1:8" ht="42.75">
      <c r="A12" s="33" t="s">
        <v>30</v>
      </c>
      <c r="B12">
        <v>541.75</v>
      </c>
      <c r="C12" s="17">
        <v>44983</v>
      </c>
      <c r="D12" s="17">
        <v>44970</v>
      </c>
      <c r="E12" s="17"/>
      <c r="F12" s="17"/>
      <c r="G12" s="1">
        <f t="shared" si="0"/>
        <v>-13</v>
      </c>
      <c r="H12" s="16">
        <f t="shared" si="1"/>
        <v>-7042.75</v>
      </c>
    </row>
    <row r="13" spans="1:8" ht="42.75">
      <c r="A13" s="33" t="s">
        <v>31</v>
      </c>
      <c r="B13" s="16">
        <v>134</v>
      </c>
      <c r="C13" s="17">
        <v>44999</v>
      </c>
      <c r="D13" s="17">
        <v>44970</v>
      </c>
      <c r="E13" s="17"/>
      <c r="F13" s="17"/>
      <c r="G13" s="1">
        <f t="shared" si="0"/>
        <v>-29</v>
      </c>
      <c r="H13" s="16">
        <f t="shared" si="1"/>
        <v>-3886</v>
      </c>
    </row>
    <row r="14" spans="1:8" ht="28.5">
      <c r="A14" s="33" t="s">
        <v>32</v>
      </c>
      <c r="B14" s="16">
        <v>284</v>
      </c>
      <c r="C14" s="17">
        <v>44979</v>
      </c>
      <c r="D14" s="17">
        <v>44970</v>
      </c>
      <c r="E14" s="17"/>
      <c r="F14" s="17"/>
      <c r="G14" s="1">
        <f t="shared" si="0"/>
        <v>-9</v>
      </c>
      <c r="H14" s="16">
        <f t="shared" si="1"/>
        <v>-2556</v>
      </c>
    </row>
    <row r="15" spans="1:8" ht="42.75">
      <c r="A15" s="33" t="s">
        <v>33</v>
      </c>
      <c r="B15" s="16">
        <v>504.58</v>
      </c>
      <c r="C15" s="17">
        <v>44975</v>
      </c>
      <c r="D15" s="17">
        <v>44970</v>
      </c>
      <c r="E15" s="17"/>
      <c r="F15" s="17"/>
      <c r="G15" s="1">
        <f t="shared" si="0"/>
        <v>-5</v>
      </c>
      <c r="H15" s="16">
        <f t="shared" si="1"/>
        <v>-2522.9</v>
      </c>
    </row>
    <row r="16" spans="1:8" ht="42.75">
      <c r="A16" s="33" t="s">
        <v>34</v>
      </c>
      <c r="B16" s="16">
        <v>20.07</v>
      </c>
      <c r="C16" s="17">
        <v>44976</v>
      </c>
      <c r="D16" s="17">
        <v>44970</v>
      </c>
      <c r="E16" s="17"/>
      <c r="F16" s="17"/>
      <c r="G16" s="1">
        <f t="shared" si="0"/>
        <v>-6</v>
      </c>
      <c r="H16" s="16">
        <f t="shared" si="1"/>
        <v>-120.42</v>
      </c>
    </row>
    <row r="17" spans="1:8" ht="42.75">
      <c r="A17" s="33" t="s">
        <v>35</v>
      </c>
      <c r="B17" s="16">
        <v>7.65</v>
      </c>
      <c r="C17" s="17">
        <v>44989</v>
      </c>
      <c r="D17" s="17">
        <v>44970</v>
      </c>
      <c r="E17" s="17"/>
      <c r="F17" s="17"/>
      <c r="G17" s="1">
        <f t="shared" si="0"/>
        <v>-19</v>
      </c>
      <c r="H17" s="16">
        <f t="shared" si="1"/>
        <v>-145.35</v>
      </c>
    </row>
    <row r="18" spans="1:8" ht="42.75">
      <c r="A18" s="33" t="s">
        <v>36</v>
      </c>
      <c r="B18" s="16">
        <v>133.8</v>
      </c>
      <c r="C18" s="17">
        <v>45000</v>
      </c>
      <c r="D18" s="17">
        <v>44970</v>
      </c>
      <c r="E18" s="17"/>
      <c r="F18" s="17"/>
      <c r="G18" s="1">
        <f t="shared" si="0"/>
        <v>-30</v>
      </c>
      <c r="H18" s="16">
        <f t="shared" si="1"/>
        <v>-4014.0000000000005</v>
      </c>
    </row>
    <row r="19" spans="1:8" ht="28.5">
      <c r="A19" s="33" t="s">
        <v>37</v>
      </c>
      <c r="B19" s="16">
        <v>62.1</v>
      </c>
      <c r="C19" s="17">
        <v>44976</v>
      </c>
      <c r="D19" s="17">
        <v>44970</v>
      </c>
      <c r="E19" s="17"/>
      <c r="F19" s="17"/>
      <c r="G19" s="1">
        <f t="shared" si="0"/>
        <v>-6</v>
      </c>
      <c r="H19" s="16">
        <f t="shared" si="1"/>
        <v>-372.6</v>
      </c>
    </row>
    <row r="20" spans="1:8" ht="28.5">
      <c r="A20" s="33" t="s">
        <v>38</v>
      </c>
      <c r="B20" s="16">
        <v>61.5</v>
      </c>
      <c r="C20" s="17">
        <v>44975</v>
      </c>
      <c r="D20" s="17">
        <v>44970</v>
      </c>
      <c r="E20" s="17"/>
      <c r="F20" s="17"/>
      <c r="G20" s="1">
        <f t="shared" si="0"/>
        <v>-5</v>
      </c>
      <c r="H20" s="16">
        <f t="shared" si="1"/>
        <v>-307.5</v>
      </c>
    </row>
    <row r="21" spans="1:8" ht="57">
      <c r="A21" s="33" t="s">
        <v>39</v>
      </c>
      <c r="B21" s="16">
        <v>7800</v>
      </c>
      <c r="C21" s="17">
        <v>44998</v>
      </c>
      <c r="D21" s="17">
        <v>44971</v>
      </c>
      <c r="E21" s="17"/>
      <c r="F21" s="17"/>
      <c r="G21" s="1">
        <f t="shared" si="0"/>
        <v>-27</v>
      </c>
      <c r="H21" s="16">
        <f t="shared" si="1"/>
        <v>-210600</v>
      </c>
    </row>
    <row r="22" spans="1:8" ht="42.75">
      <c r="A22" s="33" t="s">
        <v>40</v>
      </c>
      <c r="B22" s="16">
        <v>80</v>
      </c>
      <c r="C22" s="17">
        <v>45001</v>
      </c>
      <c r="D22" s="17">
        <v>44971</v>
      </c>
      <c r="E22" s="17"/>
      <c r="F22" s="17"/>
      <c r="G22" s="1">
        <f t="shared" si="0"/>
        <v>-30</v>
      </c>
      <c r="H22" s="16">
        <f t="shared" si="1"/>
        <v>-2400</v>
      </c>
    </row>
    <row r="23" spans="1:8" ht="42.75">
      <c r="A23" s="33" t="s">
        <v>41</v>
      </c>
      <c r="B23" s="16">
        <v>450</v>
      </c>
      <c r="C23" s="17">
        <v>45003</v>
      </c>
      <c r="D23" s="17">
        <v>44974</v>
      </c>
      <c r="E23" s="17"/>
      <c r="F23" s="17"/>
      <c r="G23" s="1">
        <f t="shared" si="0"/>
        <v>-29</v>
      </c>
      <c r="H23" s="16">
        <f t="shared" si="1"/>
        <v>-13050</v>
      </c>
    </row>
    <row r="24" spans="1:8" ht="42.75">
      <c r="A24" s="33" t="s">
        <v>42</v>
      </c>
      <c r="B24" s="16">
        <v>154.2</v>
      </c>
      <c r="C24" s="17">
        <v>45003</v>
      </c>
      <c r="D24" s="17">
        <v>44974</v>
      </c>
      <c r="E24" s="17"/>
      <c r="F24" s="17"/>
      <c r="G24" s="1">
        <f t="shared" si="0"/>
        <v>-29</v>
      </c>
      <c r="H24" s="16">
        <f t="shared" si="1"/>
        <v>-4471.799999999999</v>
      </c>
    </row>
    <row r="25" spans="1:8" ht="28.5">
      <c r="A25" s="33" t="s">
        <v>43</v>
      </c>
      <c r="B25" s="16">
        <v>2750</v>
      </c>
      <c r="C25" s="17">
        <v>45005</v>
      </c>
      <c r="D25" s="17">
        <v>44980</v>
      </c>
      <c r="E25" s="17"/>
      <c r="F25" s="17"/>
      <c r="G25" s="1">
        <f t="shared" si="0"/>
        <v>-25</v>
      </c>
      <c r="H25" s="16">
        <f t="shared" si="1"/>
        <v>-68750</v>
      </c>
    </row>
    <row r="26" spans="1:8" ht="28.5">
      <c r="A26" s="33" t="s">
        <v>44</v>
      </c>
      <c r="B26" s="19">
        <v>5812.5</v>
      </c>
      <c r="C26" s="17">
        <v>45005</v>
      </c>
      <c r="D26" s="17">
        <v>44980</v>
      </c>
      <c r="E26" s="17"/>
      <c r="F26" s="17"/>
      <c r="G26" s="1">
        <f t="shared" si="0"/>
        <v>-25</v>
      </c>
      <c r="H26" s="16">
        <f t="shared" si="1"/>
        <v>-145312.5</v>
      </c>
    </row>
    <row r="27" spans="1:8" ht="28.5">
      <c r="A27" s="33" t="s">
        <v>45</v>
      </c>
      <c r="B27" s="16">
        <v>3012.5</v>
      </c>
      <c r="C27" s="17">
        <v>45005</v>
      </c>
      <c r="D27" s="17">
        <v>44980</v>
      </c>
      <c r="E27" s="17"/>
      <c r="F27" s="17"/>
      <c r="G27" s="1">
        <f t="shared" si="0"/>
        <v>-25</v>
      </c>
      <c r="H27" s="16">
        <f t="shared" si="1"/>
        <v>-75312.5</v>
      </c>
    </row>
    <row r="28" spans="1:8" ht="28.5">
      <c r="A28" s="33" t="s">
        <v>46</v>
      </c>
      <c r="B28" s="19">
        <v>2225</v>
      </c>
      <c r="C28" s="17">
        <v>45002</v>
      </c>
      <c r="D28" s="17">
        <v>44980</v>
      </c>
      <c r="E28" s="17"/>
      <c r="F28" s="17"/>
      <c r="G28" s="1">
        <f aca="true" t="shared" si="2" ref="G28:G91">D28-C28-(F28-E28)</f>
        <v>-22</v>
      </c>
      <c r="H28" s="16">
        <f aca="true" t="shared" si="3" ref="H28:H91">B28*G28</f>
        <v>-48950</v>
      </c>
    </row>
    <row r="29" spans="1:8" ht="28.5">
      <c r="A29" s="33" t="s">
        <v>47</v>
      </c>
      <c r="B29" s="16">
        <v>2600</v>
      </c>
      <c r="C29" s="17">
        <v>45000</v>
      </c>
      <c r="D29" s="17">
        <v>44980</v>
      </c>
      <c r="E29" s="17"/>
      <c r="F29" s="17"/>
      <c r="G29" s="1">
        <f t="shared" si="2"/>
        <v>-20</v>
      </c>
      <c r="H29" s="16">
        <f t="shared" si="3"/>
        <v>-52000</v>
      </c>
    </row>
    <row r="30" spans="1:8" ht="28.5">
      <c r="A30" s="33" t="s">
        <v>48</v>
      </c>
      <c r="B30" s="16">
        <v>2475</v>
      </c>
      <c r="C30" s="17">
        <v>45002</v>
      </c>
      <c r="D30" s="17">
        <v>44980</v>
      </c>
      <c r="E30" s="17"/>
      <c r="F30" s="17"/>
      <c r="G30" s="1">
        <f t="shared" si="2"/>
        <v>-22</v>
      </c>
      <c r="H30" s="16">
        <f t="shared" si="3"/>
        <v>-54450</v>
      </c>
    </row>
    <row r="31" spans="1:8" ht="28.5">
      <c r="A31" s="33" t="s">
        <v>49</v>
      </c>
      <c r="B31" s="16">
        <v>3075</v>
      </c>
      <c r="C31" s="17">
        <v>45002</v>
      </c>
      <c r="D31" s="17">
        <v>44980</v>
      </c>
      <c r="E31" s="17"/>
      <c r="F31" s="17"/>
      <c r="G31" s="1">
        <f t="shared" si="2"/>
        <v>-22</v>
      </c>
      <c r="H31" s="16">
        <f t="shared" si="3"/>
        <v>-67650</v>
      </c>
    </row>
    <row r="32" spans="1:8" ht="28.5">
      <c r="A32" s="33" t="s">
        <v>50</v>
      </c>
      <c r="B32" s="16">
        <v>6325</v>
      </c>
      <c r="C32" s="17">
        <v>45004</v>
      </c>
      <c r="D32" s="17">
        <v>44980</v>
      </c>
      <c r="E32" s="17"/>
      <c r="F32" s="17"/>
      <c r="G32" s="1">
        <f t="shared" si="2"/>
        <v>-24</v>
      </c>
      <c r="H32" s="16">
        <f t="shared" si="3"/>
        <v>-151800</v>
      </c>
    </row>
    <row r="33" spans="1:8" ht="57">
      <c r="A33" s="33" t="s">
        <v>51</v>
      </c>
      <c r="B33" s="16">
        <v>40</v>
      </c>
      <c r="C33" s="17">
        <v>45005</v>
      </c>
      <c r="D33" s="17">
        <v>44980</v>
      </c>
      <c r="E33" s="17"/>
      <c r="F33" s="17"/>
      <c r="G33" s="1">
        <f t="shared" si="2"/>
        <v>-25</v>
      </c>
      <c r="H33" s="16">
        <f t="shared" si="3"/>
        <v>-1000</v>
      </c>
    </row>
    <row r="34" spans="1:8" ht="28.5">
      <c r="A34" s="33" t="s">
        <v>52</v>
      </c>
      <c r="B34" s="19">
        <v>1414.2</v>
      </c>
      <c r="C34" s="17">
        <v>45005</v>
      </c>
      <c r="D34" s="17">
        <v>44980</v>
      </c>
      <c r="E34" s="17"/>
      <c r="F34" s="17"/>
      <c r="G34" s="1">
        <f t="shared" si="2"/>
        <v>-25</v>
      </c>
      <c r="H34" s="16">
        <f t="shared" si="3"/>
        <v>-35355</v>
      </c>
    </row>
    <row r="35" spans="1:8" ht="28.5">
      <c r="A35" s="33" t="s">
        <v>53</v>
      </c>
      <c r="B35" s="16">
        <v>420</v>
      </c>
      <c r="C35" s="17">
        <v>45004</v>
      </c>
      <c r="D35" s="17">
        <v>44980</v>
      </c>
      <c r="E35" s="17"/>
      <c r="F35" s="17"/>
      <c r="G35" s="1">
        <f t="shared" si="2"/>
        <v>-24</v>
      </c>
      <c r="H35" s="16">
        <f t="shared" si="3"/>
        <v>-10080</v>
      </c>
    </row>
    <row r="36" spans="1:8" ht="28.5">
      <c r="A36" s="33" t="s">
        <v>55</v>
      </c>
      <c r="B36">
        <v>887.9</v>
      </c>
      <c r="C36" s="17">
        <v>45010</v>
      </c>
      <c r="D36" s="17">
        <v>44984</v>
      </c>
      <c r="E36" s="17"/>
      <c r="F36" s="17"/>
      <c r="G36" s="1">
        <f t="shared" si="2"/>
        <v>-26</v>
      </c>
      <c r="H36" s="16">
        <f t="shared" si="3"/>
        <v>-23085.399999999998</v>
      </c>
    </row>
    <row r="37" spans="1:8" ht="28.5">
      <c r="A37" s="33" t="s">
        <v>54</v>
      </c>
      <c r="B37" s="16">
        <v>1814.11</v>
      </c>
      <c r="C37" s="17">
        <v>45010</v>
      </c>
      <c r="D37" s="17">
        <v>44984</v>
      </c>
      <c r="E37" s="17"/>
      <c r="F37" s="17"/>
      <c r="G37" s="1">
        <f t="shared" si="2"/>
        <v>-26</v>
      </c>
      <c r="H37" s="16">
        <f t="shared" si="3"/>
        <v>-47166.86</v>
      </c>
    </row>
    <row r="38" spans="1:8" ht="28.5">
      <c r="A38" s="33" t="s">
        <v>56</v>
      </c>
      <c r="B38" s="16">
        <v>1782.5</v>
      </c>
      <c r="C38" s="17">
        <v>45010</v>
      </c>
      <c r="D38" s="17">
        <v>44984</v>
      </c>
      <c r="E38" s="17"/>
      <c r="F38" s="17"/>
      <c r="G38" s="1">
        <f t="shared" si="2"/>
        <v>-26</v>
      </c>
      <c r="H38" s="16">
        <f t="shared" si="3"/>
        <v>-46345</v>
      </c>
    </row>
    <row r="39" spans="1:8" ht="57">
      <c r="A39" s="33" t="s">
        <v>57</v>
      </c>
      <c r="B39" s="16">
        <v>6903</v>
      </c>
      <c r="C39" s="17">
        <v>44987</v>
      </c>
      <c r="D39" s="17">
        <v>44984</v>
      </c>
      <c r="E39" s="17"/>
      <c r="F39" s="17"/>
      <c r="G39" s="1">
        <f t="shared" si="2"/>
        <v>-3</v>
      </c>
      <c r="H39" s="16">
        <f t="shared" si="3"/>
        <v>-20709</v>
      </c>
    </row>
    <row r="40" spans="1:8" ht="57">
      <c r="A40" s="33" t="s">
        <v>58</v>
      </c>
      <c r="B40" s="19">
        <v>13806</v>
      </c>
      <c r="C40" s="17">
        <v>44987</v>
      </c>
      <c r="D40" s="17">
        <v>44984</v>
      </c>
      <c r="E40" s="17"/>
      <c r="F40" s="17"/>
      <c r="G40" s="1">
        <f t="shared" si="2"/>
        <v>-3</v>
      </c>
      <c r="H40" s="16">
        <f t="shared" si="3"/>
        <v>-41418</v>
      </c>
    </row>
    <row r="41" spans="1:8" ht="57">
      <c r="A41" s="33" t="s">
        <v>59</v>
      </c>
      <c r="B41" s="16">
        <v>6542.25</v>
      </c>
      <c r="C41" s="17">
        <v>44999</v>
      </c>
      <c r="D41" s="17">
        <v>44984</v>
      </c>
      <c r="E41" s="17"/>
      <c r="F41" s="17"/>
      <c r="G41" s="1">
        <f t="shared" si="2"/>
        <v>-15</v>
      </c>
      <c r="H41" s="16">
        <f t="shared" si="3"/>
        <v>-98133.75</v>
      </c>
    </row>
    <row r="42" spans="1:8" ht="42.75">
      <c r="A42" s="33" t="s">
        <v>60</v>
      </c>
      <c r="B42">
        <v>279.34</v>
      </c>
      <c r="C42" s="17">
        <v>45002</v>
      </c>
      <c r="D42" s="17">
        <v>44984</v>
      </c>
      <c r="E42" s="17"/>
      <c r="F42" s="17"/>
      <c r="G42" s="1">
        <f t="shared" si="2"/>
        <v>-18</v>
      </c>
      <c r="H42" s="16">
        <f t="shared" si="3"/>
        <v>-5028.12</v>
      </c>
    </row>
    <row r="43" spans="1:8" ht="57">
      <c r="A43" s="33" t="s">
        <v>61</v>
      </c>
      <c r="B43">
        <v>836.36</v>
      </c>
      <c r="C43" s="17">
        <v>45008</v>
      </c>
      <c r="D43" s="17">
        <v>44984</v>
      </c>
      <c r="E43" s="17"/>
      <c r="F43" s="17"/>
      <c r="G43" s="1">
        <f t="shared" si="2"/>
        <v>-24</v>
      </c>
      <c r="H43" s="16">
        <f t="shared" si="3"/>
        <v>-20072.64</v>
      </c>
    </row>
    <row r="44" spans="1:8" ht="57">
      <c r="A44" s="33" t="s">
        <v>62</v>
      </c>
      <c r="B44" s="19">
        <v>13181.25</v>
      </c>
      <c r="C44" s="17">
        <v>45028</v>
      </c>
      <c r="D44" s="17">
        <v>45007</v>
      </c>
      <c r="E44" s="17"/>
      <c r="F44" s="17"/>
      <c r="G44" s="1">
        <f t="shared" si="2"/>
        <v>-21</v>
      </c>
      <c r="H44" s="16">
        <f t="shared" si="3"/>
        <v>-276806.25</v>
      </c>
    </row>
    <row r="45" spans="1:8" ht="42.75">
      <c r="A45" s="33" t="s">
        <v>63</v>
      </c>
      <c r="B45" s="16">
        <v>98</v>
      </c>
      <c r="C45" s="17">
        <v>45032</v>
      </c>
      <c r="D45" s="17">
        <v>45007</v>
      </c>
      <c r="E45" s="17"/>
      <c r="F45" s="17"/>
      <c r="G45" s="1">
        <f t="shared" si="2"/>
        <v>-25</v>
      </c>
      <c r="H45" s="16">
        <f t="shared" si="3"/>
        <v>-2450</v>
      </c>
    </row>
    <row r="46" spans="1:8" ht="42.75">
      <c r="A46" s="33" t="s">
        <v>64</v>
      </c>
      <c r="B46" s="16">
        <v>286</v>
      </c>
      <c r="C46" s="17">
        <v>45028</v>
      </c>
      <c r="D46" s="17">
        <v>45007</v>
      </c>
      <c r="E46" s="17"/>
      <c r="F46" s="17"/>
      <c r="G46" s="1">
        <f t="shared" si="2"/>
        <v>-21</v>
      </c>
      <c r="H46" s="16">
        <f t="shared" si="3"/>
        <v>-6006</v>
      </c>
    </row>
    <row r="47" spans="1:8" ht="42.75">
      <c r="A47" s="33" t="s">
        <v>65</v>
      </c>
      <c r="B47" s="16">
        <v>208.3</v>
      </c>
      <c r="C47" s="17">
        <v>45030</v>
      </c>
      <c r="D47" s="17">
        <v>45007</v>
      </c>
      <c r="E47" s="17"/>
      <c r="F47" s="17"/>
      <c r="G47" s="1">
        <f t="shared" si="2"/>
        <v>-23</v>
      </c>
      <c r="H47" s="16">
        <f t="shared" si="3"/>
        <v>-4790.900000000001</v>
      </c>
    </row>
    <row r="48" spans="1:8" ht="42.75">
      <c r="A48" s="33" t="s">
        <v>66</v>
      </c>
      <c r="B48" s="16">
        <v>178.69</v>
      </c>
      <c r="C48" s="17">
        <v>45029</v>
      </c>
      <c r="D48" s="17">
        <v>45007</v>
      </c>
      <c r="E48" s="17"/>
      <c r="F48" s="17"/>
      <c r="G48" s="1">
        <f t="shared" si="2"/>
        <v>-22</v>
      </c>
      <c r="H48" s="16">
        <f t="shared" si="3"/>
        <v>-3931.18</v>
      </c>
    </row>
    <row r="49" spans="1:8" ht="42.75">
      <c r="A49" s="33" t="s">
        <v>67</v>
      </c>
      <c r="B49" s="16">
        <v>847</v>
      </c>
      <c r="C49" s="17">
        <v>45026</v>
      </c>
      <c r="D49" s="17">
        <v>45007</v>
      </c>
      <c r="E49" s="17"/>
      <c r="F49" s="17"/>
      <c r="G49" s="1">
        <f t="shared" si="2"/>
        <v>-19</v>
      </c>
      <c r="H49" s="16">
        <f t="shared" si="3"/>
        <v>-16093</v>
      </c>
    </row>
    <row r="50" spans="1:8" ht="28.5">
      <c r="A50" s="33" t="s">
        <v>68</v>
      </c>
      <c r="B50" s="16">
        <v>200</v>
      </c>
      <c r="C50" s="17">
        <v>45046</v>
      </c>
      <c r="D50" s="17">
        <v>45016</v>
      </c>
      <c r="E50" s="17"/>
      <c r="F50" s="17"/>
      <c r="G50" s="1">
        <f t="shared" si="2"/>
        <v>-30</v>
      </c>
      <c r="H50" s="16">
        <f t="shared" si="3"/>
        <v>-6000</v>
      </c>
    </row>
    <row r="51" spans="1:8" ht="42.75">
      <c r="A51" s="33" t="s">
        <v>69</v>
      </c>
      <c r="B51" s="16">
        <v>220</v>
      </c>
      <c r="C51" s="17">
        <v>45038</v>
      </c>
      <c r="D51" s="17">
        <v>45016</v>
      </c>
      <c r="E51" s="17"/>
      <c r="F51" s="17"/>
      <c r="G51" s="1">
        <f t="shared" si="2"/>
        <v>-22</v>
      </c>
      <c r="H51" s="16">
        <f t="shared" si="3"/>
        <v>-4840</v>
      </c>
    </row>
    <row r="52" spans="1:8" ht="14.25">
      <c r="A52" s="33"/>
      <c r="B52" s="16"/>
      <c r="C52" s="17"/>
      <c r="D52" s="17"/>
      <c r="E52" s="17"/>
      <c r="F52" s="17"/>
      <c r="G52" s="1">
        <f t="shared" si="2"/>
        <v>0</v>
      </c>
      <c r="H52" s="16">
        <f t="shared" si="3"/>
        <v>0</v>
      </c>
    </row>
    <row r="53" spans="1:8" ht="14.25">
      <c r="A53" s="33"/>
      <c r="B53" s="16"/>
      <c r="C53" s="17"/>
      <c r="D53" s="17"/>
      <c r="E53" s="17"/>
      <c r="F53" s="17"/>
      <c r="G53" s="1">
        <f t="shared" si="2"/>
        <v>0</v>
      </c>
      <c r="H53" s="16">
        <f t="shared" si="3"/>
        <v>0</v>
      </c>
    </row>
    <row r="54" spans="1:8" ht="14.25">
      <c r="A54" s="33"/>
      <c r="B54" s="16"/>
      <c r="C54" s="17"/>
      <c r="D54" s="17"/>
      <c r="E54" s="17"/>
      <c r="F54" s="17"/>
      <c r="G54" s="1">
        <f t="shared" si="2"/>
        <v>0</v>
      </c>
      <c r="H54" s="16">
        <f t="shared" si="3"/>
        <v>0</v>
      </c>
    </row>
    <row r="55" spans="1:8" ht="14.25">
      <c r="A55" s="33"/>
      <c r="B55" s="16"/>
      <c r="C55" s="17"/>
      <c r="D55" s="17"/>
      <c r="E55" s="17"/>
      <c r="F55" s="17"/>
      <c r="G55" s="1">
        <f t="shared" si="2"/>
        <v>0</v>
      </c>
      <c r="H55" s="16">
        <f t="shared" si="3"/>
        <v>0</v>
      </c>
    </row>
    <row r="56" spans="1:8" ht="14.25">
      <c r="A56" s="33"/>
      <c r="B56" s="16"/>
      <c r="C56" s="17"/>
      <c r="D56" s="17"/>
      <c r="E56" s="17"/>
      <c r="F56" s="17"/>
      <c r="G56" s="1">
        <f t="shared" si="2"/>
        <v>0</v>
      </c>
      <c r="H56" s="16">
        <f t="shared" si="3"/>
        <v>0</v>
      </c>
    </row>
    <row r="57" spans="1:8" ht="14.25">
      <c r="A57" s="33"/>
      <c r="B57" s="16"/>
      <c r="C57" s="17"/>
      <c r="D57" s="17"/>
      <c r="E57" s="17"/>
      <c r="F57" s="17"/>
      <c r="G57" s="1">
        <f t="shared" si="2"/>
        <v>0</v>
      </c>
      <c r="H57" s="16">
        <f t="shared" si="3"/>
        <v>0</v>
      </c>
    </row>
    <row r="58" spans="1:8" ht="14.25">
      <c r="A58" s="33"/>
      <c r="B58" s="16"/>
      <c r="C58" s="17"/>
      <c r="D58" s="17"/>
      <c r="E58" s="17"/>
      <c r="F58" s="17"/>
      <c r="G58" s="1">
        <f t="shared" si="2"/>
        <v>0</v>
      </c>
      <c r="H58" s="16">
        <f t="shared" si="3"/>
        <v>0</v>
      </c>
    </row>
    <row r="59" spans="1:8" ht="14.25">
      <c r="A59" s="33"/>
      <c r="B59" s="16"/>
      <c r="C59" s="17"/>
      <c r="D59" s="17"/>
      <c r="E59" s="17"/>
      <c r="F59" s="17"/>
      <c r="G59" s="1">
        <f t="shared" si="2"/>
        <v>0</v>
      </c>
      <c r="H59" s="16">
        <f t="shared" si="3"/>
        <v>0</v>
      </c>
    </row>
    <row r="60" spans="1:8" ht="14.25">
      <c r="A60" s="33"/>
      <c r="B60" s="16"/>
      <c r="C60" s="17"/>
      <c r="D60" s="17"/>
      <c r="E60" s="17"/>
      <c r="F60" s="17"/>
      <c r="G60" s="1">
        <f t="shared" si="2"/>
        <v>0</v>
      </c>
      <c r="H60" s="16">
        <f t="shared" si="3"/>
        <v>0</v>
      </c>
    </row>
    <row r="61" spans="1:8" ht="14.25">
      <c r="A61" s="33"/>
      <c r="B61" s="16"/>
      <c r="C61" s="17"/>
      <c r="D61" s="17"/>
      <c r="E61" s="17"/>
      <c r="F61" s="17"/>
      <c r="G61" s="1">
        <f t="shared" si="2"/>
        <v>0</v>
      </c>
      <c r="H61" s="16">
        <f t="shared" si="3"/>
        <v>0</v>
      </c>
    </row>
    <row r="62" spans="1:8" ht="14.25">
      <c r="A62" s="33"/>
      <c r="B62" s="16"/>
      <c r="C62" s="17"/>
      <c r="D62" s="17"/>
      <c r="E62" s="17"/>
      <c r="F62" s="17"/>
      <c r="G62" s="1">
        <f t="shared" si="2"/>
        <v>0</v>
      </c>
      <c r="H62" s="16">
        <f t="shared" si="3"/>
        <v>0</v>
      </c>
    </row>
    <row r="63" spans="1:8" ht="14.25">
      <c r="A63" s="33"/>
      <c r="B63" s="16"/>
      <c r="C63" s="17"/>
      <c r="D63" s="17"/>
      <c r="E63" s="17"/>
      <c r="F63" s="17"/>
      <c r="G63" s="1">
        <f t="shared" si="2"/>
        <v>0</v>
      </c>
      <c r="H63" s="16">
        <f t="shared" si="3"/>
        <v>0</v>
      </c>
    </row>
    <row r="64" spans="1:8" ht="14.25">
      <c r="A64" s="33"/>
      <c r="B64" s="16"/>
      <c r="C64" s="17"/>
      <c r="D64" s="17"/>
      <c r="E64" s="17"/>
      <c r="F64" s="17"/>
      <c r="G64" s="1">
        <f t="shared" si="2"/>
        <v>0</v>
      </c>
      <c r="H64" s="16">
        <f t="shared" si="3"/>
        <v>0</v>
      </c>
    </row>
    <row r="65" spans="1:8" ht="14.25">
      <c r="A65" s="33"/>
      <c r="B65" s="16"/>
      <c r="C65" s="17"/>
      <c r="D65" s="17"/>
      <c r="E65" s="17"/>
      <c r="F65" s="17"/>
      <c r="G65" s="1">
        <f t="shared" si="2"/>
        <v>0</v>
      </c>
      <c r="H65" s="16">
        <f t="shared" si="3"/>
        <v>0</v>
      </c>
    </row>
    <row r="66" spans="1:8" ht="14.25">
      <c r="A66" s="33"/>
      <c r="B66" s="16"/>
      <c r="C66" s="17"/>
      <c r="D66" s="17"/>
      <c r="E66" s="17"/>
      <c r="F66" s="17"/>
      <c r="G66" s="1">
        <f t="shared" si="2"/>
        <v>0</v>
      </c>
      <c r="H66" s="16">
        <f t="shared" si="3"/>
        <v>0</v>
      </c>
    </row>
    <row r="67" spans="1:8" ht="14.25">
      <c r="A67" s="33"/>
      <c r="B67" s="16"/>
      <c r="C67" s="17"/>
      <c r="D67" s="17"/>
      <c r="E67" s="17"/>
      <c r="F67" s="17"/>
      <c r="G67" s="1">
        <f t="shared" si="2"/>
        <v>0</v>
      </c>
      <c r="H67" s="16">
        <f t="shared" si="3"/>
        <v>0</v>
      </c>
    </row>
    <row r="68" spans="1:8" ht="14.25">
      <c r="A68" s="33"/>
      <c r="B68" s="16"/>
      <c r="C68" s="17"/>
      <c r="D68" s="17"/>
      <c r="E68" s="17"/>
      <c r="F68" s="17"/>
      <c r="G68" s="1">
        <f t="shared" si="2"/>
        <v>0</v>
      </c>
      <c r="H68" s="16">
        <f t="shared" si="3"/>
        <v>0</v>
      </c>
    </row>
    <row r="69" spans="1:8" ht="14.25">
      <c r="A69" s="33"/>
      <c r="B69" s="16"/>
      <c r="C69" s="17"/>
      <c r="D69" s="17"/>
      <c r="E69" s="17"/>
      <c r="F69" s="17"/>
      <c r="G69" s="1">
        <f t="shared" si="2"/>
        <v>0</v>
      </c>
      <c r="H69" s="16">
        <f t="shared" si="3"/>
        <v>0</v>
      </c>
    </row>
    <row r="70" spans="1:8" ht="14.25">
      <c r="A70" s="33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33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33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33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33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33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33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33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33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33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33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33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33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33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33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33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33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33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33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33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33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33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33"/>
      <c r="B92" s="16"/>
      <c r="C92" s="17"/>
      <c r="D92" s="17"/>
      <c r="E92" s="17"/>
      <c r="F92" s="17"/>
      <c r="G92" s="1">
        <f aca="true" t="shared" si="4" ref="G92:G155">D92-C92-(F92-E92)</f>
        <v>0</v>
      </c>
      <c r="H92" s="16">
        <f aca="true" t="shared" si="5" ref="H92:H155">B92*G92</f>
        <v>0</v>
      </c>
    </row>
    <row r="93" spans="1:8" ht="14.25">
      <c r="A93" s="33"/>
      <c r="B93" s="16"/>
      <c r="C93" s="17"/>
      <c r="D93" s="17"/>
      <c r="E93" s="17"/>
      <c r="F93" s="17"/>
      <c r="G93" s="1">
        <f t="shared" si="4"/>
        <v>0</v>
      </c>
      <c r="H93" s="16">
        <f t="shared" si="5"/>
        <v>0</v>
      </c>
    </row>
    <row r="94" spans="1:8" ht="14.25">
      <c r="A94" s="33"/>
      <c r="B94" s="16"/>
      <c r="C94" s="17"/>
      <c r="D94" s="17"/>
      <c r="E94" s="17"/>
      <c r="F94" s="17"/>
      <c r="G94" s="1">
        <f t="shared" si="4"/>
        <v>0</v>
      </c>
      <c r="H94" s="16">
        <f t="shared" si="5"/>
        <v>0</v>
      </c>
    </row>
    <row r="95" spans="1:8" ht="14.25">
      <c r="A95" s="33"/>
      <c r="B95" s="16"/>
      <c r="C95" s="17"/>
      <c r="D95" s="17"/>
      <c r="E95" s="17"/>
      <c r="F95" s="17"/>
      <c r="G95" s="1">
        <f t="shared" si="4"/>
        <v>0</v>
      </c>
      <c r="H95" s="16">
        <f t="shared" si="5"/>
        <v>0</v>
      </c>
    </row>
    <row r="96" spans="1:8" ht="14.25">
      <c r="A96" s="33"/>
      <c r="B96" s="16"/>
      <c r="C96" s="17"/>
      <c r="D96" s="17"/>
      <c r="E96" s="17"/>
      <c r="F96" s="17"/>
      <c r="G96" s="1">
        <f t="shared" si="4"/>
        <v>0</v>
      </c>
      <c r="H96" s="16">
        <f t="shared" si="5"/>
        <v>0</v>
      </c>
    </row>
    <row r="97" spans="1:8" ht="14.25">
      <c r="A97" s="33"/>
      <c r="B97" s="16"/>
      <c r="C97" s="17"/>
      <c r="D97" s="17"/>
      <c r="E97" s="17"/>
      <c r="F97" s="17"/>
      <c r="G97" s="1">
        <f t="shared" si="4"/>
        <v>0</v>
      </c>
      <c r="H97" s="16">
        <f t="shared" si="5"/>
        <v>0</v>
      </c>
    </row>
    <row r="98" spans="1:8" ht="14.25" customHeight="1">
      <c r="A98" s="33"/>
      <c r="B98" s="16"/>
      <c r="C98" s="17"/>
      <c r="D98" s="17"/>
      <c r="E98" s="17"/>
      <c r="F98" s="17"/>
      <c r="G98" s="1">
        <f t="shared" si="4"/>
        <v>0</v>
      </c>
      <c r="H98" s="16">
        <f t="shared" si="5"/>
        <v>0</v>
      </c>
    </row>
    <row r="99" spans="1:8" ht="14.25">
      <c r="A99" s="33"/>
      <c r="B99" s="16"/>
      <c r="C99" s="17"/>
      <c r="D99" s="17"/>
      <c r="E99" s="17"/>
      <c r="F99" s="17"/>
      <c r="G99" s="1">
        <f t="shared" si="4"/>
        <v>0</v>
      </c>
      <c r="H99" s="16">
        <f t="shared" si="5"/>
        <v>0</v>
      </c>
    </row>
    <row r="100" spans="1:8" ht="14.25">
      <c r="A100" s="33"/>
      <c r="B100" s="16"/>
      <c r="C100" s="17"/>
      <c r="D100" s="17"/>
      <c r="E100" s="17"/>
      <c r="F100" s="17"/>
      <c r="G100" s="1">
        <f t="shared" si="4"/>
        <v>0</v>
      </c>
      <c r="H100" s="16">
        <f t="shared" si="5"/>
        <v>0</v>
      </c>
    </row>
    <row r="101" spans="1:8" ht="14.25">
      <c r="A101" s="33"/>
      <c r="B101" s="16"/>
      <c r="C101" s="17"/>
      <c r="D101" s="17"/>
      <c r="E101" s="17"/>
      <c r="F101" s="17"/>
      <c r="G101" s="1">
        <f t="shared" si="4"/>
        <v>0</v>
      </c>
      <c r="H101" s="16">
        <f t="shared" si="5"/>
        <v>0</v>
      </c>
    </row>
    <row r="102" spans="1:8" ht="14.25">
      <c r="A102" s="33"/>
      <c r="B102" s="16"/>
      <c r="C102" s="17"/>
      <c r="D102" s="17"/>
      <c r="E102" s="17"/>
      <c r="F102" s="17"/>
      <c r="G102" s="1">
        <f t="shared" si="4"/>
        <v>0</v>
      </c>
      <c r="H102" s="16">
        <f t="shared" si="5"/>
        <v>0</v>
      </c>
    </row>
    <row r="103" spans="1:8" ht="14.25">
      <c r="A103" s="33"/>
      <c r="B103" s="16"/>
      <c r="C103" s="17"/>
      <c r="D103" s="17"/>
      <c r="E103" s="17"/>
      <c r="F103" s="17"/>
      <c r="G103" s="1">
        <f t="shared" si="4"/>
        <v>0</v>
      </c>
      <c r="H103" s="16">
        <f t="shared" si="5"/>
        <v>0</v>
      </c>
    </row>
    <row r="104" spans="1:8" ht="14.25">
      <c r="A104" s="33"/>
      <c r="B104" s="16"/>
      <c r="C104" s="17"/>
      <c r="D104" s="17"/>
      <c r="E104" s="17"/>
      <c r="F104" s="17"/>
      <c r="G104" s="1">
        <f t="shared" si="4"/>
        <v>0</v>
      </c>
      <c r="H104" s="16">
        <f t="shared" si="5"/>
        <v>0</v>
      </c>
    </row>
    <row r="105" spans="1:8" ht="14.25">
      <c r="A105" s="33"/>
      <c r="B105" s="16"/>
      <c r="C105" s="17"/>
      <c r="D105" s="17"/>
      <c r="E105" s="17"/>
      <c r="F105" s="17"/>
      <c r="G105" s="1">
        <f t="shared" si="4"/>
        <v>0</v>
      </c>
      <c r="H105" s="16">
        <f t="shared" si="5"/>
        <v>0</v>
      </c>
    </row>
    <row r="106" spans="1:8" ht="14.25">
      <c r="A106" s="33"/>
      <c r="B106" s="16"/>
      <c r="C106" s="17"/>
      <c r="D106" s="17"/>
      <c r="E106" s="17"/>
      <c r="F106" s="17"/>
      <c r="G106" s="1">
        <f t="shared" si="4"/>
        <v>0</v>
      </c>
      <c r="H106" s="16">
        <f t="shared" si="5"/>
        <v>0</v>
      </c>
    </row>
    <row r="107" spans="1:8" ht="14.25">
      <c r="A107" s="33"/>
      <c r="B107" s="16"/>
      <c r="C107" s="17"/>
      <c r="D107" s="17"/>
      <c r="E107" s="17"/>
      <c r="F107" s="17"/>
      <c r="G107" s="1">
        <f t="shared" si="4"/>
        <v>0</v>
      </c>
      <c r="H107" s="16">
        <f t="shared" si="5"/>
        <v>0</v>
      </c>
    </row>
    <row r="108" spans="1:8" ht="14.25">
      <c r="A108" s="33"/>
      <c r="B108" s="16"/>
      <c r="C108" s="17"/>
      <c r="D108" s="17"/>
      <c r="E108" s="17"/>
      <c r="F108" s="17"/>
      <c r="G108" s="1">
        <f t="shared" si="4"/>
        <v>0</v>
      </c>
      <c r="H108" s="16">
        <f t="shared" si="5"/>
        <v>0</v>
      </c>
    </row>
    <row r="109" spans="1:8" ht="14.25">
      <c r="A109" s="33"/>
      <c r="B109" s="16"/>
      <c r="C109" s="17"/>
      <c r="D109" s="17"/>
      <c r="E109" s="17"/>
      <c r="F109" s="17"/>
      <c r="G109" s="1">
        <f t="shared" si="4"/>
        <v>0</v>
      </c>
      <c r="H109" s="16">
        <f t="shared" si="5"/>
        <v>0</v>
      </c>
    </row>
    <row r="110" spans="1:8" ht="14.25">
      <c r="A110" s="33"/>
      <c r="B110" s="16"/>
      <c r="C110" s="17"/>
      <c r="D110" s="17"/>
      <c r="E110" s="17"/>
      <c r="F110" s="17"/>
      <c r="G110" s="1">
        <f t="shared" si="4"/>
        <v>0</v>
      </c>
      <c r="H110" s="16">
        <f t="shared" si="5"/>
        <v>0</v>
      </c>
    </row>
    <row r="111" spans="1:8" ht="14.25">
      <c r="A111" s="33"/>
      <c r="B111" s="16"/>
      <c r="C111" s="17"/>
      <c r="D111" s="17"/>
      <c r="E111" s="17"/>
      <c r="F111" s="17"/>
      <c r="G111" s="1">
        <f t="shared" si="4"/>
        <v>0</v>
      </c>
      <c r="H111" s="16">
        <f t="shared" si="5"/>
        <v>0</v>
      </c>
    </row>
    <row r="112" spans="1:8" ht="14.25">
      <c r="A112" s="33"/>
      <c r="B112" s="16"/>
      <c r="C112" s="17"/>
      <c r="D112" s="17"/>
      <c r="E112" s="17"/>
      <c r="F112" s="17"/>
      <c r="G112" s="1">
        <f t="shared" si="4"/>
        <v>0</v>
      </c>
      <c r="H112" s="16">
        <f t="shared" si="5"/>
        <v>0</v>
      </c>
    </row>
    <row r="113" spans="1:8" ht="14.25">
      <c r="A113" s="33"/>
      <c r="B113" s="16"/>
      <c r="C113" s="17"/>
      <c r="D113" s="17"/>
      <c r="E113" s="17"/>
      <c r="F113" s="17"/>
      <c r="G113" s="1">
        <f t="shared" si="4"/>
        <v>0</v>
      </c>
      <c r="H113" s="16">
        <f t="shared" si="5"/>
        <v>0</v>
      </c>
    </row>
    <row r="114" spans="1:8" ht="14.25">
      <c r="A114" s="33"/>
      <c r="B114" s="16"/>
      <c r="C114" s="17"/>
      <c r="D114" s="17"/>
      <c r="E114" s="17"/>
      <c r="F114" s="17"/>
      <c r="G114" s="1">
        <f t="shared" si="4"/>
        <v>0</v>
      </c>
      <c r="H114" s="16">
        <f t="shared" si="5"/>
        <v>0</v>
      </c>
    </row>
    <row r="115" spans="1:8" ht="14.25">
      <c r="A115" s="33"/>
      <c r="B115" s="16"/>
      <c r="C115" s="17"/>
      <c r="D115" s="17"/>
      <c r="E115" s="17"/>
      <c r="F115" s="17"/>
      <c r="G115" s="1">
        <f t="shared" si="4"/>
        <v>0</v>
      </c>
      <c r="H115" s="16">
        <f t="shared" si="5"/>
        <v>0</v>
      </c>
    </row>
    <row r="116" spans="1:8" ht="14.25">
      <c r="A116" s="33"/>
      <c r="B116" s="16"/>
      <c r="C116" s="17"/>
      <c r="D116" s="17"/>
      <c r="E116" s="17"/>
      <c r="F116" s="17"/>
      <c r="G116" s="1">
        <f t="shared" si="4"/>
        <v>0</v>
      </c>
      <c r="H116" s="16">
        <f t="shared" si="5"/>
        <v>0</v>
      </c>
    </row>
    <row r="117" spans="1:8" ht="14.25">
      <c r="A117" s="33"/>
      <c r="B117" s="16"/>
      <c r="C117" s="17"/>
      <c r="D117" s="17"/>
      <c r="E117" s="17"/>
      <c r="F117" s="17"/>
      <c r="G117" s="1">
        <f t="shared" si="4"/>
        <v>0</v>
      </c>
      <c r="H117" s="16">
        <f t="shared" si="5"/>
        <v>0</v>
      </c>
    </row>
    <row r="118" spans="1:8" ht="14.25">
      <c r="A118" s="33"/>
      <c r="B118" s="16"/>
      <c r="C118" s="17"/>
      <c r="D118" s="17"/>
      <c r="E118" s="17"/>
      <c r="F118" s="17"/>
      <c r="G118" s="1">
        <f t="shared" si="4"/>
        <v>0</v>
      </c>
      <c r="H118" s="16">
        <f t="shared" si="5"/>
        <v>0</v>
      </c>
    </row>
    <row r="119" spans="1:8" ht="14.25">
      <c r="A119" s="33"/>
      <c r="B119" s="16"/>
      <c r="C119" s="17"/>
      <c r="D119" s="17"/>
      <c r="E119" s="17"/>
      <c r="F119" s="17"/>
      <c r="G119" s="1">
        <f t="shared" si="4"/>
        <v>0</v>
      </c>
      <c r="H119" s="16">
        <f t="shared" si="5"/>
        <v>0</v>
      </c>
    </row>
    <row r="120" spans="1:8" ht="14.25">
      <c r="A120" s="33"/>
      <c r="B120" s="16"/>
      <c r="C120" s="17"/>
      <c r="D120" s="17"/>
      <c r="E120" s="17"/>
      <c r="F120" s="17"/>
      <c r="G120" s="1">
        <f t="shared" si="4"/>
        <v>0</v>
      </c>
      <c r="H120" s="16">
        <f t="shared" si="5"/>
        <v>0</v>
      </c>
    </row>
    <row r="121" spans="1:8" ht="14.25">
      <c r="A121" s="33"/>
      <c r="B121" s="16"/>
      <c r="C121" s="17"/>
      <c r="D121" s="17"/>
      <c r="E121" s="17"/>
      <c r="F121" s="17"/>
      <c r="G121" s="1">
        <f t="shared" si="4"/>
        <v>0</v>
      </c>
      <c r="H121" s="16">
        <f t="shared" si="5"/>
        <v>0</v>
      </c>
    </row>
    <row r="122" spans="1:8" ht="14.25">
      <c r="A122" s="33"/>
      <c r="B122" s="16"/>
      <c r="C122" s="17"/>
      <c r="D122" s="17"/>
      <c r="E122" s="17"/>
      <c r="F122" s="17"/>
      <c r="G122" s="1">
        <f t="shared" si="4"/>
        <v>0</v>
      </c>
      <c r="H122" s="16">
        <f t="shared" si="5"/>
        <v>0</v>
      </c>
    </row>
    <row r="123" spans="1:8" ht="14.25">
      <c r="A123" s="33"/>
      <c r="B123" s="16"/>
      <c r="C123" s="17"/>
      <c r="D123" s="17"/>
      <c r="E123" s="17"/>
      <c r="F123" s="17"/>
      <c r="G123" s="1">
        <f t="shared" si="4"/>
        <v>0</v>
      </c>
      <c r="H123" s="16">
        <f t="shared" si="5"/>
        <v>0</v>
      </c>
    </row>
    <row r="124" spans="1:8" ht="14.25">
      <c r="A124" s="33"/>
      <c r="B124" s="16"/>
      <c r="C124" s="17"/>
      <c r="D124" s="17"/>
      <c r="E124" s="17"/>
      <c r="F124" s="17"/>
      <c r="G124" s="1">
        <f t="shared" si="4"/>
        <v>0</v>
      </c>
      <c r="H124" s="16">
        <f t="shared" si="5"/>
        <v>0</v>
      </c>
    </row>
    <row r="125" spans="1:8" ht="14.25">
      <c r="A125" s="33"/>
      <c r="B125" s="16"/>
      <c r="C125" s="17"/>
      <c r="D125" s="17"/>
      <c r="E125" s="17"/>
      <c r="F125" s="17"/>
      <c r="G125" s="1">
        <f t="shared" si="4"/>
        <v>0</v>
      </c>
      <c r="H125" s="16">
        <f t="shared" si="5"/>
        <v>0</v>
      </c>
    </row>
    <row r="126" spans="1:8" ht="14.25">
      <c r="A126" s="33"/>
      <c r="B126" s="16"/>
      <c r="C126" s="17"/>
      <c r="D126" s="17"/>
      <c r="E126" s="17"/>
      <c r="F126" s="17"/>
      <c r="G126" s="1">
        <f t="shared" si="4"/>
        <v>0</v>
      </c>
      <c r="H126" s="16">
        <f t="shared" si="5"/>
        <v>0</v>
      </c>
    </row>
    <row r="127" spans="1:8" ht="14.25">
      <c r="A127" s="33"/>
      <c r="B127" s="16"/>
      <c r="C127" s="17"/>
      <c r="D127" s="17"/>
      <c r="E127" s="17"/>
      <c r="F127" s="17"/>
      <c r="G127" s="1">
        <f t="shared" si="4"/>
        <v>0</v>
      </c>
      <c r="H127" s="16">
        <f t="shared" si="5"/>
        <v>0</v>
      </c>
    </row>
    <row r="128" spans="1:8" ht="14.25">
      <c r="A128" s="33"/>
      <c r="B128" s="16"/>
      <c r="C128" s="17"/>
      <c r="D128" s="17"/>
      <c r="E128" s="17"/>
      <c r="F128" s="17"/>
      <c r="G128" s="1">
        <f t="shared" si="4"/>
        <v>0</v>
      </c>
      <c r="H128" s="16">
        <f t="shared" si="5"/>
        <v>0</v>
      </c>
    </row>
    <row r="129" spans="1:8" ht="14.25">
      <c r="A129" s="33"/>
      <c r="B129" s="16"/>
      <c r="C129" s="17"/>
      <c r="D129" s="17"/>
      <c r="E129" s="17"/>
      <c r="F129" s="17"/>
      <c r="G129" s="1">
        <f t="shared" si="4"/>
        <v>0</v>
      </c>
      <c r="H129" s="16">
        <f t="shared" si="5"/>
        <v>0</v>
      </c>
    </row>
    <row r="130" spans="1:8" ht="14.25">
      <c r="A130" s="33"/>
      <c r="B130" s="16"/>
      <c r="C130" s="17"/>
      <c r="D130" s="17"/>
      <c r="E130" s="17"/>
      <c r="F130" s="17"/>
      <c r="G130" s="1">
        <f t="shared" si="4"/>
        <v>0</v>
      </c>
      <c r="H130" s="16">
        <f t="shared" si="5"/>
        <v>0</v>
      </c>
    </row>
    <row r="131" spans="1:8" ht="14.25">
      <c r="A131" s="33"/>
      <c r="B131" s="16"/>
      <c r="C131" s="17"/>
      <c r="D131" s="17"/>
      <c r="E131" s="17"/>
      <c r="F131" s="17"/>
      <c r="G131" s="1">
        <f t="shared" si="4"/>
        <v>0</v>
      </c>
      <c r="H131" s="16">
        <f t="shared" si="5"/>
        <v>0</v>
      </c>
    </row>
    <row r="132" spans="1:8" ht="14.25">
      <c r="A132" s="33"/>
      <c r="B132" s="16"/>
      <c r="C132" s="17"/>
      <c r="D132" s="17"/>
      <c r="E132" s="17"/>
      <c r="F132" s="17"/>
      <c r="G132" s="1">
        <f t="shared" si="4"/>
        <v>0</v>
      </c>
      <c r="H132" s="16">
        <f t="shared" si="5"/>
        <v>0</v>
      </c>
    </row>
    <row r="133" spans="1:8" ht="14.25">
      <c r="A133" s="33"/>
      <c r="B133" s="16"/>
      <c r="C133" s="17"/>
      <c r="D133" s="17"/>
      <c r="E133" s="17"/>
      <c r="F133" s="17"/>
      <c r="G133" s="1">
        <f t="shared" si="4"/>
        <v>0</v>
      </c>
      <c r="H133" s="16">
        <f t="shared" si="5"/>
        <v>0</v>
      </c>
    </row>
    <row r="134" spans="1:8" ht="14.25">
      <c r="A134" s="33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33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33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33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33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>
      <c r="A139" s="33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33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33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33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33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33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33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33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33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33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33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33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33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33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33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33"/>
      <c r="B154" s="16"/>
      <c r="C154" s="18"/>
      <c r="D154" s="18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33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33"/>
      <c r="B156" s="16"/>
      <c r="C156" s="17"/>
      <c r="D156" s="17"/>
      <c r="E156" s="17"/>
      <c r="F156" s="17"/>
      <c r="G156" s="1">
        <f aca="true" t="shared" si="6" ref="G156:G162">D156-C156-(F156-E156)</f>
        <v>0</v>
      </c>
      <c r="H156" s="16">
        <f aca="true" t="shared" si="7" ref="H156:H162">B156*G156</f>
        <v>0</v>
      </c>
    </row>
    <row r="157" spans="1:8" ht="14.25">
      <c r="A157" s="33"/>
      <c r="B157" s="16"/>
      <c r="C157" s="17"/>
      <c r="D157" s="17"/>
      <c r="E157" s="17"/>
      <c r="F157" s="17"/>
      <c r="G157" s="1">
        <f t="shared" si="6"/>
        <v>0</v>
      </c>
      <c r="H157" s="16">
        <f t="shared" si="7"/>
        <v>0</v>
      </c>
    </row>
    <row r="158" spans="1:8" ht="14.25">
      <c r="A158" s="33"/>
      <c r="B158" s="16"/>
      <c r="C158" s="18"/>
      <c r="D158" s="18"/>
      <c r="E158" s="17"/>
      <c r="F158" s="17"/>
      <c r="G158" s="1">
        <f t="shared" si="6"/>
        <v>0</v>
      </c>
      <c r="H158" s="16">
        <f t="shared" si="7"/>
        <v>0</v>
      </c>
    </row>
    <row r="159" spans="1:8" ht="14.25">
      <c r="A159" s="33"/>
      <c r="B159" s="16"/>
      <c r="C159" s="17"/>
      <c r="D159" s="17"/>
      <c r="E159" s="17"/>
      <c r="F159" s="17"/>
      <c r="G159" s="1">
        <f t="shared" si="6"/>
        <v>0</v>
      </c>
      <c r="H159" s="16">
        <f t="shared" si="7"/>
        <v>0</v>
      </c>
    </row>
    <row r="160" spans="1:8" ht="14.25">
      <c r="A160" s="33"/>
      <c r="B160" s="16"/>
      <c r="C160" s="17"/>
      <c r="D160" s="17"/>
      <c r="E160" s="17"/>
      <c r="F160" s="17"/>
      <c r="G160" s="1">
        <f t="shared" si="6"/>
        <v>0</v>
      </c>
      <c r="H160" s="16">
        <f t="shared" si="7"/>
        <v>0</v>
      </c>
    </row>
    <row r="161" spans="1:8" ht="14.25">
      <c r="A161" s="33"/>
      <c r="B161" s="16"/>
      <c r="C161" s="17"/>
      <c r="D161" s="17"/>
      <c r="E161" s="17"/>
      <c r="F161" s="17"/>
      <c r="G161" s="1">
        <f t="shared" si="6"/>
        <v>0</v>
      </c>
      <c r="H161" s="16">
        <f t="shared" si="7"/>
        <v>0</v>
      </c>
    </row>
    <row r="162" spans="1:8" ht="14.25">
      <c r="A162" s="33"/>
      <c r="B162" s="16"/>
      <c r="C162" s="18"/>
      <c r="D162" s="18"/>
      <c r="E162" s="17"/>
      <c r="F162" s="17"/>
      <c r="G162" s="1">
        <f t="shared" si="6"/>
        <v>0</v>
      </c>
      <c r="H162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" sqref="A4:D77"/>
    </sheetView>
  </sheetViews>
  <sheetFormatPr defaultColWidth="9.140625" defaultRowHeight="15"/>
  <cols>
    <col min="1" max="1" width="65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SUM(B4:B193)</f>
        <v>0</v>
      </c>
      <c r="C1">
        <f>COUNTA(A4:A201)</f>
        <v>0</v>
      </c>
      <c r="G1" s="20">
        <f>IF(B1&lt;&gt;0,H1/B1,0)</f>
        <v>0</v>
      </c>
      <c r="H1" s="19">
        <f>SUM(H4:H193)</f>
        <v>0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67" t="s">
        <v>11</v>
      </c>
      <c r="F3" s="68"/>
      <c r="G3" s="14" t="s">
        <v>9</v>
      </c>
      <c r="H3" s="14" t="s">
        <v>10</v>
      </c>
    </row>
    <row r="4" spans="1:8" ht="14.2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4.25">
      <c r="A5" s="28"/>
      <c r="B5" s="16"/>
      <c r="C5" s="17"/>
      <c r="D5" s="17"/>
      <c r="E5" s="17"/>
      <c r="F5" s="17"/>
      <c r="G5" s="1">
        <f aca="true" t="shared" si="0" ref="G5:G66">D5-C5-(F5-E5)</f>
        <v>0</v>
      </c>
      <c r="H5" s="16">
        <f aca="true" t="shared" si="1" ref="H5:H66">B5*G5</f>
        <v>0</v>
      </c>
    </row>
    <row r="6" spans="1:8" ht="14.2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4.2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4.2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4.2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31"/>
      <c r="B11" s="32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s="31"/>
      <c r="B12" s="32"/>
      <c r="C12" s="34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4.25">
      <c r="A13" s="31"/>
      <c r="B13" s="32"/>
      <c r="C13" s="34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31"/>
      <c r="B14" s="32"/>
      <c r="C14" s="34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31"/>
      <c r="B15" s="32"/>
      <c r="C15" s="34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31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9"/>
      <c r="B18" s="30"/>
      <c r="C18" s="35"/>
      <c r="D18" s="35"/>
      <c r="E18" s="35"/>
      <c r="F18" s="35"/>
      <c r="G18" s="36">
        <f t="shared" si="0"/>
        <v>0</v>
      </c>
      <c r="H18" s="30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37"/>
      <c r="B35" s="38"/>
      <c r="C35" s="39"/>
      <c r="D35" s="17"/>
      <c r="E35" s="39"/>
      <c r="F35" s="39"/>
      <c r="G35" s="40">
        <f t="shared" si="0"/>
        <v>0</v>
      </c>
      <c r="H35" s="38">
        <f>B35*G35</f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aca="true" t="shared" si="2" ref="G67:G130">D67-C67-(F67-E67)</f>
        <v>0</v>
      </c>
      <c r="H67" s="16">
        <f aca="true" t="shared" si="3" ref="H67:H130">B67*G67</f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2"/>
        <v>0</v>
      </c>
      <c r="H68" s="16">
        <f t="shared" si="3"/>
        <v>0</v>
      </c>
    </row>
    <row r="69" spans="1:8" ht="14.25">
      <c r="A69" s="28"/>
      <c r="B69" s="16"/>
      <c r="C69" s="17"/>
      <c r="D69" s="17"/>
      <c r="E69" s="17"/>
      <c r="F69" s="17"/>
      <c r="G69" s="1">
        <f t="shared" si="2"/>
        <v>0</v>
      </c>
      <c r="H69" s="16">
        <f t="shared" si="3"/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aca="true" t="shared" si="4" ref="G131:G194">D131-C131-(F131-E131)</f>
        <v>0</v>
      </c>
      <c r="H131" s="16">
        <f aca="true" t="shared" si="5" ref="H131:H194">B131*G131</f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4"/>
        <v>0</v>
      </c>
      <c r="H132" s="16">
        <f t="shared" si="5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t="shared" si="4"/>
        <v>0</v>
      </c>
      <c r="H133" s="16">
        <f t="shared" si="5"/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 customHeight="1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8"/>
      <c r="D193" s="18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7"/>
      <c r="D195" s="17"/>
      <c r="E195" s="17"/>
      <c r="F195" s="17"/>
      <c r="G195" s="1">
        <f aca="true" t="shared" si="6" ref="G195:G201">D195-C195-(F195-E195)</f>
        <v>0</v>
      </c>
      <c r="H195" s="16">
        <f aca="true" t="shared" si="7" ref="H195:H201">B195*G195</f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6"/>
        <v>0</v>
      </c>
      <c r="H196" s="16">
        <f t="shared" si="7"/>
        <v>0</v>
      </c>
    </row>
    <row r="197" spans="1:8" ht="14.25">
      <c r="A197" s="28"/>
      <c r="B197" s="16"/>
      <c r="C197" s="18"/>
      <c r="D197" s="18"/>
      <c r="E197" s="17"/>
      <c r="F197" s="17"/>
      <c r="G197" s="1">
        <f t="shared" si="6"/>
        <v>0</v>
      </c>
      <c r="H197" s="16">
        <f t="shared" si="7"/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7"/>
      <c r="D199" s="17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8"/>
      <c r="D201" s="18"/>
      <c r="E201" s="17"/>
      <c r="F201" s="17"/>
      <c r="G201" s="1">
        <f t="shared" si="6"/>
        <v>0</v>
      </c>
      <c r="H201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4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4" sqref="A4:D41"/>
    </sheetView>
  </sheetViews>
  <sheetFormatPr defaultColWidth="9.140625" defaultRowHeight="15"/>
  <cols>
    <col min="1" max="1" width="78.710937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SUM(B4:B196)</f>
        <v>0</v>
      </c>
      <c r="C1">
        <f>COUNTA(A4:A204)</f>
        <v>0</v>
      </c>
      <c r="G1" s="20">
        <f>IF(B1&lt;&gt;0,H1/B1,0)</f>
        <v>0</v>
      </c>
      <c r="H1" s="19">
        <f>SUM(H4:H196)</f>
        <v>0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67" t="s">
        <v>11</v>
      </c>
      <c r="F3" s="68"/>
      <c r="G3" s="14" t="s">
        <v>9</v>
      </c>
      <c r="H3" s="14" t="s">
        <v>10</v>
      </c>
    </row>
    <row r="4" spans="1:8" ht="14.2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4.25">
      <c r="A5" s="28"/>
      <c r="B5" s="16"/>
      <c r="C5" s="17"/>
      <c r="D5" s="17"/>
      <c r="E5" s="17"/>
      <c r="F5" s="17"/>
      <c r="G5" s="1">
        <f aca="true" t="shared" si="0" ref="G5:G69">D5-C5-(F5-E5)</f>
        <v>0</v>
      </c>
      <c r="H5" s="16">
        <f aca="true" t="shared" si="1" ref="H5:H69">B5*G5</f>
        <v>0</v>
      </c>
    </row>
    <row r="6" spans="1:8" ht="14.25">
      <c r="A6" s="31"/>
      <c r="B6" s="32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4.25">
      <c r="A7" s="31"/>
      <c r="B7" s="32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31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4.25">
      <c r="A9" s="31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4.25">
      <c r="A10" s="31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31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s="31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4.25">
      <c r="A13" s="31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31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31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31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31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31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31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31"/>
      <c r="B20" s="16"/>
      <c r="C20" s="17"/>
      <c r="D20" s="17"/>
      <c r="E20" s="17"/>
      <c r="F20" s="17"/>
      <c r="G20" s="1">
        <f>D20-C20-(F20-E20)</f>
        <v>0</v>
      </c>
      <c r="H20" s="16">
        <f>B20*G20</f>
        <v>0</v>
      </c>
    </row>
    <row r="21" spans="1:8" ht="14.25">
      <c r="A21" s="31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31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31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31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31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31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31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31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31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31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t="shared" si="0"/>
        <v>0</v>
      </c>
      <c r="H69" s="16">
        <f t="shared" si="1"/>
        <v>0</v>
      </c>
    </row>
    <row r="70" spans="1:8" ht="14.25">
      <c r="A70" s="28"/>
      <c r="B70" s="16"/>
      <c r="C70" s="17"/>
      <c r="D70" s="17"/>
      <c r="E70" s="17"/>
      <c r="F70" s="17"/>
      <c r="G70" s="1">
        <f aca="true" t="shared" si="2" ref="G70:G133">D70-C70-(F70-E70)</f>
        <v>0</v>
      </c>
      <c r="H70" s="16">
        <f aca="true" t="shared" si="3" ref="H70:H133">B70*G70</f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t="shared" si="2"/>
        <v>0</v>
      </c>
      <c r="H133" s="16">
        <f t="shared" si="3"/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aca="true" t="shared" si="4" ref="G134:G197">D134-C134-(F134-E134)</f>
        <v>0</v>
      </c>
      <c r="H134" s="16">
        <f aca="true" t="shared" si="5" ref="H134:H197">B134*G134</f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 customHeight="1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7"/>
      <c r="D195" s="17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8"/>
      <c r="D196" s="18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t="shared" si="4"/>
        <v>0</v>
      </c>
      <c r="H197" s="16">
        <f t="shared" si="5"/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aca="true" t="shared" si="6" ref="G198:G204">D198-C198-(F198-E198)</f>
        <v>0</v>
      </c>
      <c r="H198" s="16">
        <f aca="true" t="shared" si="7" ref="H198:H204">B198*G198</f>
        <v>0</v>
      </c>
    </row>
    <row r="199" spans="1:8" ht="14.25">
      <c r="A199" s="28"/>
      <c r="B199" s="16"/>
      <c r="C199" s="17"/>
      <c r="D199" s="17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8"/>
      <c r="D200" s="18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7"/>
      <c r="D203" s="17"/>
      <c r="E203" s="17"/>
      <c r="F203" s="17"/>
      <c r="G203" s="1">
        <f t="shared" si="6"/>
        <v>0</v>
      </c>
      <c r="H203" s="16">
        <f t="shared" si="7"/>
        <v>0</v>
      </c>
    </row>
    <row r="204" spans="1:8" ht="14.25">
      <c r="A204" s="28"/>
      <c r="B204" s="16"/>
      <c r="C204" s="18"/>
      <c r="D204" s="18"/>
      <c r="E204" s="17"/>
      <c r="F204" s="17"/>
      <c r="G204" s="1">
        <f t="shared" si="6"/>
        <v>0</v>
      </c>
      <c r="H204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4" sqref="A4:D69"/>
    </sheetView>
  </sheetViews>
  <sheetFormatPr defaultColWidth="9.140625" defaultRowHeight="15"/>
  <cols>
    <col min="1" max="1" width="55.42187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67" t="s">
        <v>11</v>
      </c>
      <c r="F3" s="68"/>
      <c r="G3" s="14" t="s">
        <v>9</v>
      </c>
      <c r="H3" s="14" t="s">
        <v>10</v>
      </c>
    </row>
    <row r="4" spans="1:8" ht="14.25">
      <c r="A4" s="31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4.2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4.2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4.2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4.2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4.2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4.2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33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41"/>
      <c r="B35" s="30"/>
      <c r="C35" s="35"/>
      <c r="D35" s="35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33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33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2023-04-19T13:20:45Z</dcterms:modified>
  <cp:category/>
  <cp:version/>
  <cp:contentType/>
  <cp:contentStatus/>
</cp:coreProperties>
</file>